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14295" activeTab="0"/>
  </bookViews>
  <sheets>
    <sheet name="Sheet1" sheetId="1" r:id="rId1"/>
    <sheet name="Sheet2" sheetId="2" r:id="rId2"/>
    <sheet name="Sheet3" sheetId="3" r:id="rId3"/>
  </sheets>
  <definedNames>
    <definedName name="_C">'Sheet1'!$D$13</definedName>
    <definedName name="S">'Sheet1'!$D$14</definedName>
    <definedName name="Tc">'Sheet1'!$D$10</definedName>
    <definedName name="Tsup">'Sheet1'!$D$12</definedName>
    <definedName name="vx0">'Sheet1'!$G$9</definedName>
    <definedName name="vy0">'Sheet1'!$G$10</definedName>
    <definedName name="X">'Sheet1'!$D$6</definedName>
    <definedName name="Y">'Sheet1'!$D$7</definedName>
  </definedNames>
  <calcPr fullCalcOnLoad="1"/>
</workbook>
</file>

<file path=xl/sharedStrings.xml><?xml version="1.0" encoding="utf-8"?>
<sst xmlns="http://schemas.openxmlformats.org/spreadsheetml/2006/main" count="14" uniqueCount="14">
  <si>
    <t>Z</t>
  </si>
  <si>
    <t>g</t>
  </si>
  <si>
    <t>Tc</t>
  </si>
  <si>
    <t>C</t>
  </si>
  <si>
    <t>Tsup</t>
  </si>
  <si>
    <t>S</t>
  </si>
  <si>
    <t>t</t>
  </si>
  <si>
    <t>X初速</t>
  </si>
  <si>
    <t>X</t>
  </si>
  <si>
    <t>Y</t>
  </si>
  <si>
    <t>Y初速</t>
  </si>
  <si>
    <t>進行方向をYとする。</t>
  </si>
  <si>
    <t>x</t>
  </si>
  <si>
    <t>y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</si>
</sst>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2575"/>
          <c:w val="0.84825"/>
          <c:h val="0.8435"/>
        </c:manualLayout>
      </c:layout>
      <c:lineChart>
        <c:grouping val="standard"/>
        <c:varyColors val="0"/>
        <c:ser>
          <c:idx val="0"/>
          <c:order val="0"/>
          <c:tx>
            <c:v>左右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Sheet1!$C$17:$C$37</c:f>
              <c:numCache/>
            </c:numRef>
          </c:cat>
          <c:val>
            <c:numRef>
              <c:f>Sheet1!$D$17:$D$37</c:f>
              <c:numCache/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80343"/>
        <c:crosses val="autoZero"/>
        <c:auto val="1"/>
        <c:lblOffset val="100"/>
        <c:noMultiLvlLbl val="0"/>
      </c:catAx>
      <c:valAx>
        <c:axId val="261803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04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"/>
          <c:y val="0.4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前後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Sheet1!$C$17:$C$37</c:f>
              <c:numCache/>
            </c:numRef>
          </c:cat>
          <c:val>
            <c:numRef>
              <c:f>Sheet1!$E$17:$E$37</c:f>
              <c:numCache/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233009"/>
        <c:crosses val="autoZero"/>
        <c:auto val="1"/>
        <c:lblOffset val="100"/>
        <c:noMultiLvlLbl val="0"/>
      </c:catAx>
      <c:valAx>
        <c:axId val="402330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296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11</xdr:row>
      <xdr:rowOff>104775</xdr:rowOff>
    </xdr:from>
    <xdr:to>
      <xdr:col>16</xdr:col>
      <xdr:colOff>114300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353050" y="1990725"/>
        <a:ext cx="5734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542925</xdr:colOff>
      <xdr:row>30</xdr:row>
      <xdr:rowOff>133350</xdr:rowOff>
    </xdr:from>
    <xdr:to>
      <xdr:col>16</xdr:col>
      <xdr:colOff>123825</xdr:colOff>
      <xdr:row>56</xdr:row>
      <xdr:rowOff>114300</xdr:rowOff>
    </xdr:to>
    <xdr:graphicFrame>
      <xdr:nvGraphicFramePr>
        <xdr:cNvPr id="2" name="Chart 2"/>
        <xdr:cNvGraphicFramePr/>
      </xdr:nvGraphicFramePr>
      <xdr:xfrm>
        <a:off x="5343525" y="5276850"/>
        <a:ext cx="5753100" cy="4438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45</xdr:row>
      <xdr:rowOff>57150</xdr:rowOff>
    </xdr:from>
    <xdr:to>
      <xdr:col>4</xdr:col>
      <xdr:colOff>581025</xdr:colOff>
      <xdr:row>57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1466850" y="7772400"/>
          <a:ext cx="18573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657225</xdr:colOff>
      <xdr:row>50</xdr:row>
      <xdr:rowOff>161925</xdr:rowOff>
    </xdr:from>
    <xdr:to>
      <xdr:col>5</xdr:col>
      <xdr:colOff>276225</xdr:colOff>
      <xdr:row>53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1343025" y="8734425"/>
          <a:ext cx="23622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44</xdr:row>
      <xdr:rowOff>28575</xdr:rowOff>
    </xdr:from>
    <xdr:to>
      <xdr:col>4</xdr:col>
      <xdr:colOff>447675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324100" y="7572375"/>
          <a:ext cx="866775" cy="13430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43</xdr:row>
      <xdr:rowOff>104775</xdr:rowOff>
    </xdr:from>
    <xdr:to>
      <xdr:col>4</xdr:col>
      <xdr:colOff>542925</xdr:colOff>
      <xdr:row>44</xdr:row>
      <xdr:rowOff>114300</xdr:rowOff>
    </xdr:to>
    <xdr:sp>
      <xdr:nvSpPr>
        <xdr:cNvPr id="6" name="Oval 6"/>
        <xdr:cNvSpPr>
          <a:spLocks/>
        </xdr:cNvSpPr>
      </xdr:nvSpPr>
      <xdr:spPr>
        <a:xfrm>
          <a:off x="3095625" y="747712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49</xdr:row>
      <xdr:rowOff>95250</xdr:rowOff>
    </xdr:from>
    <xdr:to>
      <xdr:col>4</xdr:col>
      <xdr:colOff>457200</xdr:colOff>
      <xdr:row>50</xdr:row>
      <xdr:rowOff>28575</xdr:rowOff>
    </xdr:to>
    <xdr:sp>
      <xdr:nvSpPr>
        <xdr:cNvPr id="7" name="Line 7"/>
        <xdr:cNvSpPr>
          <a:spLocks/>
        </xdr:cNvSpPr>
      </xdr:nvSpPr>
      <xdr:spPr>
        <a:xfrm>
          <a:off x="2686050" y="8496300"/>
          <a:ext cx="5143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50</xdr:row>
      <xdr:rowOff>28575</xdr:rowOff>
    </xdr:from>
    <xdr:to>
      <xdr:col>4</xdr:col>
      <xdr:colOff>457200</xdr:colOff>
      <xdr:row>55</xdr:row>
      <xdr:rowOff>104775</xdr:rowOff>
    </xdr:to>
    <xdr:sp>
      <xdr:nvSpPr>
        <xdr:cNvPr id="8" name="Line 8"/>
        <xdr:cNvSpPr>
          <a:spLocks/>
        </xdr:cNvSpPr>
      </xdr:nvSpPr>
      <xdr:spPr>
        <a:xfrm flipH="1">
          <a:off x="2447925" y="8601075"/>
          <a:ext cx="752475" cy="933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504825</xdr:colOff>
      <xdr:row>54</xdr:row>
      <xdr:rowOff>152400</xdr:rowOff>
    </xdr:from>
    <xdr:to>
      <xdr:col>3</xdr:col>
      <xdr:colOff>390525</xdr:colOff>
      <xdr:row>55</xdr:row>
      <xdr:rowOff>104775</xdr:rowOff>
    </xdr:to>
    <xdr:sp>
      <xdr:nvSpPr>
        <xdr:cNvPr id="9" name="Line 9"/>
        <xdr:cNvSpPr>
          <a:spLocks/>
        </xdr:cNvSpPr>
      </xdr:nvSpPr>
      <xdr:spPr>
        <a:xfrm flipH="1" flipV="1">
          <a:off x="1876425" y="9410700"/>
          <a:ext cx="5715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44</xdr:row>
      <xdr:rowOff>0</xdr:rowOff>
    </xdr:from>
    <xdr:to>
      <xdr:col>4</xdr:col>
      <xdr:colOff>457200</xdr:colOff>
      <xdr:row>50</xdr:row>
      <xdr:rowOff>28575</xdr:rowOff>
    </xdr:to>
    <xdr:sp>
      <xdr:nvSpPr>
        <xdr:cNvPr id="10" name="Line 10"/>
        <xdr:cNvSpPr>
          <a:spLocks/>
        </xdr:cNvSpPr>
      </xdr:nvSpPr>
      <xdr:spPr>
        <a:xfrm flipV="1">
          <a:off x="3200400" y="75438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49</xdr:row>
      <xdr:rowOff>57150</xdr:rowOff>
    </xdr:from>
    <xdr:to>
      <xdr:col>3</xdr:col>
      <xdr:colOff>390525</xdr:colOff>
      <xdr:row>55</xdr:row>
      <xdr:rowOff>85725</xdr:rowOff>
    </xdr:to>
    <xdr:sp>
      <xdr:nvSpPr>
        <xdr:cNvPr id="11" name="Line 11"/>
        <xdr:cNvSpPr>
          <a:spLocks/>
        </xdr:cNvSpPr>
      </xdr:nvSpPr>
      <xdr:spPr>
        <a:xfrm flipV="1">
          <a:off x="2447925" y="845820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49</xdr:row>
      <xdr:rowOff>95250</xdr:rowOff>
    </xdr:from>
    <xdr:to>
      <xdr:col>3</xdr:col>
      <xdr:colOff>400050</xdr:colOff>
      <xdr:row>51</xdr:row>
      <xdr:rowOff>161925</xdr:rowOff>
    </xdr:to>
    <xdr:sp>
      <xdr:nvSpPr>
        <xdr:cNvPr id="12" name="Line 12"/>
        <xdr:cNvSpPr>
          <a:spLocks/>
        </xdr:cNvSpPr>
      </xdr:nvSpPr>
      <xdr:spPr>
        <a:xfrm flipV="1">
          <a:off x="2324100" y="8496300"/>
          <a:ext cx="133350" cy="409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304800</xdr:colOff>
      <xdr:row>49</xdr:row>
      <xdr:rowOff>0</xdr:rowOff>
    </xdr:from>
    <xdr:to>
      <xdr:col>3</xdr:col>
      <xdr:colOff>495300</xdr:colOff>
      <xdr:row>50</xdr:row>
      <xdr:rowOff>9525</xdr:rowOff>
    </xdr:to>
    <xdr:sp>
      <xdr:nvSpPr>
        <xdr:cNvPr id="13" name="Oval 13"/>
        <xdr:cNvSpPr>
          <a:spLocks/>
        </xdr:cNvSpPr>
      </xdr:nvSpPr>
      <xdr:spPr>
        <a:xfrm>
          <a:off x="2362200" y="8401050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50</xdr:row>
      <xdr:rowOff>19050</xdr:rowOff>
    </xdr:from>
    <xdr:to>
      <xdr:col>4</xdr:col>
      <xdr:colOff>457200</xdr:colOff>
      <xdr:row>55</xdr:row>
      <xdr:rowOff>95250</xdr:rowOff>
    </xdr:to>
    <xdr:sp>
      <xdr:nvSpPr>
        <xdr:cNvPr id="14" name="AutoShape 14"/>
        <xdr:cNvSpPr>
          <a:spLocks/>
        </xdr:cNvSpPr>
      </xdr:nvSpPr>
      <xdr:spPr>
        <a:xfrm>
          <a:off x="2314575" y="8591550"/>
          <a:ext cx="885825" cy="933450"/>
        </a:xfrm>
        <a:custGeom>
          <a:pathLst>
            <a:path h="98" w="93">
              <a:moveTo>
                <a:pt x="12" y="98"/>
              </a:moveTo>
              <a:cubicBezTo>
                <a:pt x="6" y="76"/>
                <a:pt x="0" y="54"/>
                <a:pt x="13" y="38"/>
              </a:cubicBezTo>
              <a:cubicBezTo>
                <a:pt x="26" y="22"/>
                <a:pt x="59" y="11"/>
                <a:pt x="93" y="0"/>
              </a:cubicBezTo>
            </a:path>
          </a:pathLst>
        </a:cu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44</xdr:row>
      <xdr:rowOff>19050</xdr:rowOff>
    </xdr:from>
    <xdr:to>
      <xdr:col>4</xdr:col>
      <xdr:colOff>457200</xdr:colOff>
      <xdr:row>49</xdr:row>
      <xdr:rowOff>95250</xdr:rowOff>
    </xdr:to>
    <xdr:sp>
      <xdr:nvSpPr>
        <xdr:cNvPr id="15" name="AutoShape 15"/>
        <xdr:cNvSpPr>
          <a:spLocks/>
        </xdr:cNvSpPr>
      </xdr:nvSpPr>
      <xdr:spPr>
        <a:xfrm>
          <a:off x="2314575" y="7562850"/>
          <a:ext cx="885825" cy="933450"/>
        </a:xfrm>
        <a:custGeom>
          <a:pathLst>
            <a:path h="98" w="93">
              <a:moveTo>
                <a:pt x="12" y="98"/>
              </a:moveTo>
              <a:cubicBezTo>
                <a:pt x="6" y="76"/>
                <a:pt x="0" y="54"/>
                <a:pt x="13" y="38"/>
              </a:cubicBezTo>
              <a:cubicBezTo>
                <a:pt x="26" y="22"/>
                <a:pt x="59" y="11"/>
                <a:pt x="93" y="0"/>
              </a:cubicBezTo>
            </a:path>
          </a:pathLst>
        </a:cu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342900</xdr:colOff>
      <xdr:row>53</xdr:row>
      <xdr:rowOff>47625</xdr:rowOff>
    </xdr:from>
    <xdr:ext cx="161925" cy="209550"/>
    <xdr:sp>
      <xdr:nvSpPr>
        <xdr:cNvPr id="16" name="TextBox 16"/>
        <xdr:cNvSpPr txBox="1">
          <a:spLocks noChangeArrowheads="1"/>
        </xdr:cNvSpPr>
      </xdr:nvSpPr>
      <xdr:spPr>
        <a:xfrm>
          <a:off x="3771900" y="913447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X</a:t>
          </a:r>
        </a:p>
      </xdr:txBody>
    </xdr:sp>
    <xdr:clientData/>
  </xdr:oneCellAnchor>
  <xdr:oneCellAnchor>
    <xdr:from>
      <xdr:col>4</xdr:col>
      <xdr:colOff>666750</xdr:colOff>
      <xdr:row>44</xdr:row>
      <xdr:rowOff>161925</xdr:rowOff>
    </xdr:from>
    <xdr:ext cx="161925" cy="209550"/>
    <xdr:sp>
      <xdr:nvSpPr>
        <xdr:cNvPr id="17" name="TextBox 17"/>
        <xdr:cNvSpPr txBox="1">
          <a:spLocks noChangeArrowheads="1"/>
        </xdr:cNvSpPr>
      </xdr:nvSpPr>
      <xdr:spPr>
        <a:xfrm>
          <a:off x="3409950" y="7705725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Y</a:t>
          </a:r>
        </a:p>
      </xdr:txBody>
    </xdr:sp>
    <xdr:clientData/>
  </xdr:oneCellAnchor>
  <xdr:oneCellAnchor>
    <xdr:from>
      <xdr:col>4</xdr:col>
      <xdr:colOff>466725</xdr:colOff>
      <xdr:row>42</xdr:row>
      <xdr:rowOff>38100</xdr:rowOff>
    </xdr:from>
    <xdr:ext cx="504825" cy="209550"/>
    <xdr:sp>
      <xdr:nvSpPr>
        <xdr:cNvPr id="18" name="TextBox 18"/>
        <xdr:cNvSpPr txBox="1">
          <a:spLocks noChangeArrowheads="1"/>
        </xdr:cNvSpPr>
      </xdr:nvSpPr>
      <xdr:spPr>
        <a:xfrm>
          <a:off x="3209925" y="7239000"/>
          <a:ext cx="504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重心点</a:t>
          </a:r>
        </a:p>
      </xdr:txBody>
    </xdr:sp>
    <xdr:clientData/>
  </xdr:oneCellAnchor>
  <xdr:twoCellAnchor>
    <xdr:from>
      <xdr:col>3</xdr:col>
      <xdr:colOff>266700</xdr:colOff>
      <xdr:row>43</xdr:row>
      <xdr:rowOff>28575</xdr:rowOff>
    </xdr:from>
    <xdr:to>
      <xdr:col>3</xdr:col>
      <xdr:colOff>266700</xdr:colOff>
      <xdr:row>52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2324100" y="740092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180975</xdr:colOff>
      <xdr:row>41</xdr:row>
      <xdr:rowOff>114300</xdr:rowOff>
    </xdr:from>
    <xdr:ext cx="152400" cy="209550"/>
    <xdr:sp>
      <xdr:nvSpPr>
        <xdr:cNvPr id="20" name="TextBox 20"/>
        <xdr:cNvSpPr txBox="1">
          <a:spLocks noChangeArrowheads="1"/>
        </xdr:cNvSpPr>
      </xdr:nvSpPr>
      <xdr:spPr>
        <a:xfrm>
          <a:off x="2238375" y="7143750"/>
          <a:ext cx="152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7"/>
  <sheetViews>
    <sheetView tabSelected="1" workbookViewId="0" topLeftCell="A4">
      <selection activeCell="D7" sqref="D7"/>
    </sheetView>
  </sheetViews>
  <sheetFormatPr defaultColWidth="9.00390625" defaultRowHeight="13.5"/>
  <sheetData>
    <row r="6" spans="3:4" ht="13.5">
      <c r="C6" s="1" t="s">
        <v>8</v>
      </c>
      <c r="D6">
        <v>60</v>
      </c>
    </row>
    <row r="7" spans="3:6" ht="13.5">
      <c r="C7" s="1" t="s">
        <v>9</v>
      </c>
      <c r="D7">
        <v>-30</v>
      </c>
      <c r="F7" t="s">
        <v>11</v>
      </c>
    </row>
    <row r="8" spans="3:4" ht="13.5">
      <c r="C8" s="1" t="s">
        <v>0</v>
      </c>
      <c r="D8">
        <v>360</v>
      </c>
    </row>
    <row r="9" spans="3:7" ht="13.5">
      <c r="C9" s="1" t="s">
        <v>1</v>
      </c>
      <c r="D9">
        <v>9800</v>
      </c>
      <c r="F9" t="s">
        <v>7</v>
      </c>
      <c r="G9">
        <f>-X*(_C-1)/(Tc*S)</f>
        <v>-270.1131095430396</v>
      </c>
    </row>
    <row r="10" spans="3:7" ht="13.5">
      <c r="C10" s="1" t="s">
        <v>2</v>
      </c>
      <c r="D10">
        <f>SQRT(D8/D9)</f>
        <v>0.191662969499982</v>
      </c>
      <c r="F10" t="s">
        <v>10</v>
      </c>
      <c r="G10">
        <f>-Y*(_C+1)/(Tc*S)</f>
        <v>181.40548632717272</v>
      </c>
    </row>
    <row r="11" ht="13.5">
      <c r="C11" s="1"/>
    </row>
    <row r="12" spans="3:4" ht="13.5">
      <c r="C12" s="1" t="s">
        <v>4</v>
      </c>
      <c r="D12">
        <v>0.5</v>
      </c>
    </row>
    <row r="13" spans="3:4" ht="13.5">
      <c r="C13" s="1" t="s">
        <v>3</v>
      </c>
      <c r="D13">
        <f>COSH(Tsup/Tc)</f>
        <v>6.827817394640578</v>
      </c>
    </row>
    <row r="14" spans="3:4" ht="13.5">
      <c r="C14" s="1" t="s">
        <v>5</v>
      </c>
      <c r="D14">
        <f>SINH(Tsup/Tc)</f>
        <v>6.754190578785622</v>
      </c>
    </row>
    <row r="16" spans="3:5" ht="13.5">
      <c r="C16" s="1" t="s">
        <v>6</v>
      </c>
      <c r="D16" s="1" t="s">
        <v>12</v>
      </c>
      <c r="E16" s="1" t="s">
        <v>13</v>
      </c>
    </row>
    <row r="17" spans="2:5" ht="13.5">
      <c r="B17">
        <v>0</v>
      </c>
      <c r="C17">
        <v>0</v>
      </c>
      <c r="D17">
        <f aca="true" t="shared" si="0" ref="D17:D37">X*COSH(C17/Tc)+Tc*vx0*SINH(C17/Tc)</f>
        <v>60</v>
      </c>
      <c r="E17">
        <f aca="true" t="shared" si="1" ref="E17:E37">Y*COSH(C17/Tc)+Tc*vy0*SINH(C17/Tc)</f>
        <v>-30</v>
      </c>
    </row>
    <row r="18" spans="2:5" ht="13.5">
      <c r="B18">
        <v>1</v>
      </c>
      <c r="C18">
        <f aca="true" t="shared" si="2" ref="C18:C37">Tsup*B18/B$37</f>
        <v>0.025</v>
      </c>
      <c r="D18">
        <f t="shared" si="0"/>
        <v>53.73914807995751</v>
      </c>
      <c r="E18">
        <f t="shared" si="1"/>
        <v>-25.707562223252932</v>
      </c>
    </row>
    <row r="19" spans="2:5" ht="13.5">
      <c r="B19">
        <v>2</v>
      </c>
      <c r="C19">
        <f t="shared" si="2"/>
        <v>0.05</v>
      </c>
      <c r="D19">
        <f t="shared" si="0"/>
        <v>48.39390512315857</v>
      </c>
      <c r="E19">
        <f t="shared" si="1"/>
        <v>-21.853130541424413</v>
      </c>
    </row>
    <row r="20" spans="2:5" ht="13.5">
      <c r="B20">
        <v>3</v>
      </c>
      <c r="C20">
        <f t="shared" si="2"/>
        <v>0.075</v>
      </c>
      <c r="D20">
        <f t="shared" si="0"/>
        <v>43.8731987450042</v>
      </c>
      <c r="E20">
        <f t="shared" si="1"/>
        <v>-18.371033050098667</v>
      </c>
    </row>
    <row r="21" spans="2:5" ht="13.5">
      <c r="B21">
        <v>4</v>
      </c>
      <c r="C21">
        <f t="shared" si="2"/>
        <v>0.1</v>
      </c>
      <c r="D21">
        <f t="shared" si="0"/>
        <v>40.10000503596255</v>
      </c>
      <c r="E21">
        <f t="shared" si="1"/>
        <v>-15.20194168420846</v>
      </c>
    </row>
    <row r="22" spans="2:5" ht="13.5">
      <c r="B22">
        <v>5</v>
      </c>
      <c r="C22">
        <f t="shared" si="2"/>
        <v>0.125</v>
      </c>
      <c r="D22">
        <f t="shared" si="0"/>
        <v>37.01003622625145</v>
      </c>
      <c r="E22">
        <f t="shared" si="1"/>
        <v>-12.29186138496295</v>
      </c>
    </row>
    <row r="23" spans="2:5" ht="13.5">
      <c r="B23">
        <v>6</v>
      </c>
      <c r="C23">
        <f t="shared" si="2"/>
        <v>0.15</v>
      </c>
      <c r="D23">
        <f t="shared" si="0"/>
        <v>34.55064534919207</v>
      </c>
      <c r="E23">
        <f t="shared" si="1"/>
        <v>-9.59121013067129</v>
      </c>
    </row>
    <row r="24" spans="2:5" ht="13.5">
      <c r="B24">
        <v>7</v>
      </c>
      <c r="C24">
        <f t="shared" si="2"/>
        <v>0.175</v>
      </c>
      <c r="D24">
        <f t="shared" si="0"/>
        <v>32.679929240859984</v>
      </c>
      <c r="E24">
        <f t="shared" si="1"/>
        <v>-7.053974157003907</v>
      </c>
    </row>
    <row r="25" spans="2:5" ht="13.5">
      <c r="B25">
        <v>8</v>
      </c>
      <c r="C25">
        <f t="shared" si="2"/>
        <v>0.2</v>
      </c>
      <c r="D25">
        <f t="shared" si="0"/>
        <v>31.366014592919015</v>
      </c>
      <c r="E25">
        <f t="shared" si="1"/>
        <v>-4.6369239733127685</v>
      </c>
    </row>
    <row r="26" spans="2:5" ht="13.5">
      <c r="B26">
        <v>9</v>
      </c>
      <c r="C26">
        <f t="shared" si="2"/>
        <v>0.225</v>
      </c>
      <c r="D26">
        <f t="shared" si="0"/>
        <v>30.5865148943884</v>
      </c>
      <c r="E26">
        <f t="shared" si="1"/>
        <v>-2.2988778174772264</v>
      </c>
    </row>
    <row r="27" spans="2:5" ht="13.5">
      <c r="B27">
        <v>10</v>
      </c>
      <c r="C27">
        <f t="shared" si="2"/>
        <v>0.25</v>
      </c>
      <c r="D27">
        <f t="shared" si="0"/>
        <v>30.328149009702685</v>
      </c>
      <c r="E27">
        <f t="shared" si="1"/>
        <v>0</v>
      </c>
    </row>
    <row r="28" spans="2:5" ht="13.5">
      <c r="B28">
        <v>11</v>
      </c>
      <c r="C28">
        <f t="shared" si="2"/>
        <v>0.275</v>
      </c>
      <c r="D28">
        <f t="shared" si="0"/>
        <v>30.586514894388415</v>
      </c>
      <c r="E28">
        <f t="shared" si="1"/>
        <v>2.298877817477205</v>
      </c>
    </row>
    <row r="29" spans="2:5" ht="13.5">
      <c r="B29">
        <v>12</v>
      </c>
      <c r="C29">
        <f t="shared" si="2"/>
        <v>0.3</v>
      </c>
      <c r="D29">
        <f t="shared" si="0"/>
        <v>31.366014592919015</v>
      </c>
      <c r="E29">
        <f t="shared" si="1"/>
        <v>4.636923973312776</v>
      </c>
    </row>
    <row r="30" spans="2:5" ht="13.5">
      <c r="B30">
        <v>13</v>
      </c>
      <c r="C30">
        <f t="shared" si="2"/>
        <v>0.325</v>
      </c>
      <c r="D30">
        <f t="shared" si="0"/>
        <v>32.67992924085999</v>
      </c>
      <c r="E30">
        <f t="shared" si="1"/>
        <v>7.053974157003907</v>
      </c>
    </row>
    <row r="31" spans="2:5" ht="13.5">
      <c r="B31">
        <v>14</v>
      </c>
      <c r="C31">
        <f t="shared" si="2"/>
        <v>0.35</v>
      </c>
      <c r="D31">
        <f t="shared" si="0"/>
        <v>34.55064534919208</v>
      </c>
      <c r="E31">
        <f t="shared" si="1"/>
        <v>9.591210130671286</v>
      </c>
    </row>
    <row r="32" spans="2:5" ht="13.5">
      <c r="B32">
        <v>15</v>
      </c>
      <c r="C32">
        <f t="shared" si="2"/>
        <v>0.375</v>
      </c>
      <c r="D32">
        <f t="shared" si="0"/>
        <v>37.01003622625146</v>
      </c>
      <c r="E32">
        <f t="shared" si="1"/>
        <v>12.291861384962942</v>
      </c>
    </row>
    <row r="33" spans="2:5" ht="13.5">
      <c r="B33">
        <v>16</v>
      </c>
      <c r="C33">
        <f t="shared" si="2"/>
        <v>0.4</v>
      </c>
      <c r="D33">
        <f t="shared" si="0"/>
        <v>40.10000503596257</v>
      </c>
      <c r="E33">
        <f t="shared" si="1"/>
        <v>15.201941684208464</v>
      </c>
    </row>
    <row r="34" spans="2:5" ht="13.5">
      <c r="B34">
        <v>17</v>
      </c>
      <c r="C34">
        <f t="shared" si="2"/>
        <v>0.425</v>
      </c>
      <c r="D34">
        <f t="shared" si="0"/>
        <v>43.873198745004174</v>
      </c>
      <c r="E34">
        <f t="shared" si="1"/>
        <v>18.371033050098703</v>
      </c>
    </row>
    <row r="35" spans="2:5" ht="13.5">
      <c r="B35">
        <v>18</v>
      </c>
      <c r="C35">
        <f t="shared" si="2"/>
        <v>0.45</v>
      </c>
      <c r="D35">
        <f t="shared" si="0"/>
        <v>48.39390512315862</v>
      </c>
      <c r="E35">
        <f t="shared" si="1"/>
        <v>21.853130541424406</v>
      </c>
    </row>
    <row r="36" spans="2:5" ht="13.5">
      <c r="B36">
        <v>19</v>
      </c>
      <c r="C36">
        <f t="shared" si="2"/>
        <v>0.475</v>
      </c>
      <c r="D36">
        <f t="shared" si="0"/>
        <v>53.73914807995749</v>
      </c>
      <c r="E36">
        <f t="shared" si="1"/>
        <v>25.70756222325295</v>
      </c>
    </row>
    <row r="37" spans="2:5" ht="13.5">
      <c r="B37">
        <v>20</v>
      </c>
      <c r="C37">
        <f t="shared" si="2"/>
        <v>0.5</v>
      </c>
      <c r="D37">
        <f t="shared" si="0"/>
        <v>60</v>
      </c>
      <c r="E37">
        <f t="shared" si="1"/>
        <v>30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嶋田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嶋田健司</dc:creator>
  <cp:keywords/>
  <dc:description/>
  <cp:lastModifiedBy> 嶋田健司</cp:lastModifiedBy>
  <dcterms:created xsi:type="dcterms:W3CDTF">2007-03-03T07:46:47Z</dcterms:created>
  <dcterms:modified xsi:type="dcterms:W3CDTF">2007-03-04T15:47:34Z</dcterms:modified>
  <cp:category/>
  <cp:version/>
  <cp:contentType/>
  <cp:contentStatus/>
</cp:coreProperties>
</file>